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DBE" lockStructure="1"/>
  <bookViews>
    <workbookView xWindow="0" yWindow="60" windowWidth="19425" windowHeight="10965"/>
  </bookViews>
  <sheets>
    <sheet name="Sheet1" sheetId="1" r:id="rId1"/>
    <sheet name="Sheet2" sheetId="2" r:id="rId2"/>
    <sheet name="Sheet3" sheetId="3" r:id="rId3"/>
  </sheets>
  <definedNames>
    <definedName name="_Ref276120397" localSheetId="0">Sheet1!#REF!</definedName>
    <definedName name="_Ref378004728" localSheetId="0">Sheet1!$A$9</definedName>
    <definedName name="_Ref392664836" localSheetId="0">Sheet1!$A$20</definedName>
    <definedName name="_Ref392664837" localSheetId="0">Sheet1!#REF!</definedName>
  </definedNames>
  <calcPr calcId="145621"/>
</workbook>
</file>

<file path=xl/calcChain.xml><?xml version="1.0" encoding="utf-8"?>
<calcChain xmlns="http://schemas.openxmlformats.org/spreadsheetml/2006/main">
  <c r="F17" i="1" l="1"/>
  <c r="F11" i="1"/>
  <c r="F3" i="1" l="1"/>
  <c r="F4" i="1" l="1"/>
  <c r="F12" i="1"/>
  <c r="F13" i="1"/>
  <c r="F14" i="1"/>
  <c r="F15" i="1"/>
  <c r="F16" i="1"/>
  <c r="F60" i="1" l="1"/>
  <c r="F58" i="1"/>
  <c r="F61" i="1" s="1"/>
  <c r="F43" i="1" l="1"/>
  <c r="F44" i="1"/>
  <c r="F45" i="1"/>
  <c r="F46" i="1"/>
  <c r="F47" i="1"/>
  <c r="F48" i="1"/>
  <c r="F49" i="1"/>
  <c r="F50" i="1"/>
  <c r="F51" i="1"/>
  <c r="F52" i="1"/>
  <c r="F53" i="1"/>
  <c r="F54" i="1"/>
  <c r="F55" i="1"/>
  <c r="F56" i="1"/>
  <c r="F57" i="1"/>
  <c r="F59" i="1"/>
  <c r="F42" i="1"/>
  <c r="F38" i="1" l="1"/>
  <c r="F37" i="1"/>
  <c r="F36" i="1"/>
  <c r="F35" i="1"/>
  <c r="F34" i="1"/>
  <c r="F33" i="1"/>
  <c r="F32" i="1"/>
  <c r="F31" i="1"/>
  <c r="F30" i="1"/>
  <c r="F29" i="1"/>
  <c r="F28" i="1"/>
  <c r="F27" i="1"/>
  <c r="F26" i="1"/>
  <c r="F25" i="1"/>
  <c r="F24" i="1"/>
  <c r="F23" i="1"/>
  <c r="F22" i="1"/>
  <c r="F39" i="1" l="1"/>
  <c r="F65" i="1" s="1"/>
  <c r="F66" i="1" l="1"/>
  <c r="F67" i="1" s="1"/>
</calcChain>
</file>

<file path=xl/sharedStrings.xml><?xml version="1.0" encoding="utf-8"?>
<sst xmlns="http://schemas.openxmlformats.org/spreadsheetml/2006/main" count="158" uniqueCount="109">
  <si>
    <t>מספר סעיף</t>
  </si>
  <si>
    <t>תיאור</t>
  </si>
  <si>
    <t>יחידת מידה</t>
  </si>
  <si>
    <t>כמות</t>
  </si>
  <si>
    <t>1.1.1</t>
  </si>
  <si>
    <t>קומפלט</t>
  </si>
  <si>
    <t>1.1.2</t>
  </si>
  <si>
    <t>קדוח בכל סוגי הקרקע</t>
  </si>
  <si>
    <t>מ"א</t>
  </si>
  <si>
    <t>1.1.3</t>
  </si>
  <si>
    <t>ביצוע בדיקות SPT ו/או VT</t>
  </si>
  <si>
    <t>יח'</t>
  </si>
  <si>
    <t>1.1.4</t>
  </si>
  <si>
    <t>מדגם בלתי מופר</t>
  </si>
  <si>
    <t>1.1.5</t>
  </si>
  <si>
    <t>בדיקות פרסיומטר</t>
  </si>
  <si>
    <t>1.1.6</t>
  </si>
  <si>
    <t>התקנת פיאזומטר בעומק של עד 30 מ'</t>
  </si>
  <si>
    <t>חפירת בורות ניסיון לעומק עד 4 מ'</t>
  </si>
  <si>
    <t>מחיר יחידה</t>
  </si>
  <si>
    <t>סה"כ</t>
  </si>
  <si>
    <t>קביעת צפיפות יבשה ממדגמים בלתי מופרים</t>
  </si>
  <si>
    <t>2.1.1</t>
  </si>
  <si>
    <t>צפיפות שדה בשיטת חרוט חול ''4</t>
  </si>
  <si>
    <t>2.1.2</t>
  </si>
  <si>
    <t>צפיפות שדה בשיטת חרוט חול ''6</t>
  </si>
  <si>
    <t>2.1.3</t>
  </si>
  <si>
    <t>צפיפות יבשה בשיטת צילינדר מוחדר</t>
  </si>
  <si>
    <t>2.1.4</t>
  </si>
  <si>
    <t>2.1.5</t>
  </si>
  <si>
    <t>דקר דרום אפריקאי DCP עד עומק 2.0 מ'</t>
  </si>
  <si>
    <t>2.1.6</t>
  </si>
  <si>
    <t>בדיקת עובי שכבת אספלט</t>
  </si>
  <si>
    <t>שכבה</t>
  </si>
  <si>
    <t>2.1.7</t>
  </si>
  <si>
    <t xml:space="preserve">קידוח ליבת אספלט אחת ''4-6 עד 10 ליבות, </t>
  </si>
  <si>
    <t>2.1.8</t>
  </si>
  <si>
    <t>קידוח ליבת אספלט אחת ''4-6 מעל 10 ליבות,</t>
  </si>
  <si>
    <t>2.1.9</t>
  </si>
  <si>
    <t>HWD עומס 7.5 טון 30 ס"מ עד 100 נק'</t>
  </si>
  <si>
    <t>2.1.10</t>
  </si>
  <si>
    <t>קדוח בכל סוגי הקרקע כמפורט בכתב הכמויות</t>
  </si>
  <si>
    <t>מ'</t>
  </si>
  <si>
    <t>2.1.11</t>
  </si>
  <si>
    <t>ארגזי גלעין</t>
  </si>
  <si>
    <t>2.1.12</t>
  </si>
  <si>
    <t>ביצוע בור ניסיון לעומק 4 מ' עם מדרגות</t>
  </si>
  <si>
    <t>2.1.13</t>
  </si>
  <si>
    <t>נטילת מדגם בלתי מופר בקידוח</t>
  </si>
  <si>
    <t>2.1.14</t>
  </si>
  <si>
    <t>נטילת מדגם בלתי מופר בבורות בדיקה</t>
  </si>
  <si>
    <t>2.1.15</t>
  </si>
  <si>
    <t>נטילת מדגם קרקע בלתי מופר לבדיקת מת''ק</t>
  </si>
  <si>
    <t>2.1.16</t>
  </si>
  <si>
    <t>בדיקת החדרה תקנית או גזירה במכנף (SPT) / VT</t>
  </si>
  <si>
    <t>2.1.18</t>
  </si>
  <si>
    <t>מדידת קשיחות אלסטית באתר באמצעות LDW</t>
  </si>
  <si>
    <t>י"ע</t>
  </si>
  <si>
    <t xml:space="preserve">סה"כ </t>
  </si>
  <si>
    <t>מע"מ</t>
  </si>
  <si>
    <t>סה"כ + מע"מ</t>
  </si>
  <si>
    <t>יחידה</t>
  </si>
  <si>
    <t>3.1.2</t>
  </si>
  <si>
    <t>3.1.3</t>
  </si>
  <si>
    <r>
      <t>קדיחה ודגימות</t>
    </r>
    <r>
      <rPr>
        <sz val="11"/>
        <color theme="1"/>
        <rFont val="Arial"/>
        <family val="2"/>
      </rPr>
      <t xml:space="preserve"> - עד עומק 100 מטר</t>
    </r>
  </si>
  <si>
    <t>מטר</t>
  </si>
  <si>
    <t>3.1.4</t>
  </si>
  <si>
    <r>
      <t>כנ"ל</t>
    </r>
    <r>
      <rPr>
        <sz val="11"/>
        <color theme="1"/>
        <rFont val="Arial"/>
        <family val="2"/>
      </rPr>
      <t xml:space="preserve"> - אך מעומק 100 עד 150 מטר</t>
    </r>
  </si>
  <si>
    <t>3.1.5</t>
  </si>
  <si>
    <r>
      <t>כנ"ל</t>
    </r>
    <r>
      <rPr>
        <sz val="11"/>
        <color theme="1"/>
        <rFont val="Arial"/>
        <family val="2"/>
      </rPr>
      <t xml:space="preserve"> – אך מעומק 150 עד 180 מטר</t>
    </r>
  </si>
  <si>
    <t>3.1.6</t>
  </si>
  <si>
    <r>
      <t>בדיקות החדרה תקנית או מכנף</t>
    </r>
    <r>
      <rPr>
        <sz val="11"/>
        <color theme="1"/>
        <rFont val="Arial"/>
        <family val="2"/>
      </rPr>
      <t xml:space="preserve"> - עד עומק 25 מטר</t>
    </r>
  </si>
  <si>
    <t>בדיקה</t>
  </si>
  <si>
    <t>3.1.7</t>
  </si>
  <si>
    <r>
      <t>כנ"ל</t>
    </r>
    <r>
      <rPr>
        <sz val="11"/>
        <color theme="1"/>
        <rFont val="Arial"/>
        <family val="2"/>
      </rPr>
      <t xml:space="preserve"> -  אך מעומק  25 עד 50 מטר</t>
    </r>
  </si>
  <si>
    <t>3.1.8</t>
  </si>
  <si>
    <r>
      <t>כנ"ל</t>
    </r>
    <r>
      <rPr>
        <sz val="11"/>
        <color theme="1"/>
        <rFont val="Arial"/>
        <family val="2"/>
      </rPr>
      <t xml:space="preserve"> - אך מעומק 50 עד 75 מטר</t>
    </r>
  </si>
  <si>
    <t>3.1.9</t>
  </si>
  <si>
    <r>
      <t>כנ"ל</t>
    </r>
    <r>
      <rPr>
        <sz val="11"/>
        <color theme="1"/>
        <rFont val="Arial"/>
        <family val="2"/>
      </rPr>
      <t xml:space="preserve"> - אך מעומק 75 עד 100 מטר</t>
    </r>
  </si>
  <si>
    <t>3.1.10</t>
  </si>
  <si>
    <r>
      <t xml:space="preserve">מדגמים בלתי מופר </t>
    </r>
    <r>
      <rPr>
        <sz val="11"/>
        <color theme="1"/>
        <rFont val="Arial"/>
        <family val="2"/>
      </rPr>
      <t xml:space="preserve"> -עד עומק 25 מטר</t>
    </r>
  </si>
  <si>
    <t>מדגם</t>
  </si>
  <si>
    <t>3.1.11</t>
  </si>
  <si>
    <r>
      <t>כנ"ל</t>
    </r>
    <r>
      <rPr>
        <sz val="11"/>
        <color theme="1"/>
        <rFont val="Arial"/>
        <family val="2"/>
      </rPr>
      <t xml:space="preserve"> - אך מעומק 25 עד 50 מטר</t>
    </r>
  </si>
  <si>
    <t>3.1.12</t>
  </si>
  <si>
    <r>
      <t>מדגמי גלעין</t>
    </r>
    <r>
      <rPr>
        <sz val="11"/>
        <color theme="1"/>
        <rFont val="Arial"/>
        <family val="2"/>
      </rPr>
      <t xml:space="preserve"> – כל אחד באורך שייקבע ע"י המפקח בעומק  עד 50 מטר</t>
    </r>
  </si>
  <si>
    <t>3.1.13</t>
  </si>
  <si>
    <r>
      <t>כנ"ל</t>
    </r>
    <r>
      <rPr>
        <sz val="11"/>
        <color theme="1"/>
        <rFont val="Arial"/>
        <family val="2"/>
      </rPr>
      <t xml:space="preserve"> - אך מעומק 50 עד 100 מטר</t>
    </r>
  </si>
  <si>
    <t>3.1.14</t>
  </si>
  <si>
    <r>
      <t>כנ"ל</t>
    </r>
    <r>
      <rPr>
        <sz val="11"/>
        <color theme="1"/>
        <rFont val="Arial"/>
        <family val="2"/>
      </rPr>
      <t xml:space="preserve"> - אך מעומק  100 עד 150 מטר</t>
    </r>
  </si>
  <si>
    <t>3.1.15</t>
  </si>
  <si>
    <r>
      <t xml:space="preserve">כנ"ל </t>
    </r>
    <r>
      <rPr>
        <sz val="11"/>
        <color theme="1"/>
        <rFont val="Arial"/>
        <family val="2"/>
      </rPr>
      <t>– אך מעומק 150 עד 180 מטר</t>
    </r>
  </si>
  <si>
    <t>3.1.16</t>
  </si>
  <si>
    <r>
      <t>מדגמי מים</t>
    </r>
    <r>
      <rPr>
        <sz val="11"/>
        <color theme="1"/>
        <rFont val="Arial"/>
        <family val="2"/>
      </rPr>
      <t xml:space="preserve"> - עד עומק 100 מטר</t>
    </r>
  </si>
  <si>
    <t>3.1.17</t>
  </si>
  <si>
    <r>
      <t>צנורות PVC מדוייסים</t>
    </r>
    <r>
      <rPr>
        <sz val="11"/>
        <color theme="1"/>
        <rFont val="Arial"/>
        <family val="2"/>
      </rPr>
      <t xml:space="preserve"> - עד עומק 100 מטר</t>
    </r>
  </si>
  <si>
    <t>3.1.18</t>
  </si>
  <si>
    <r>
      <t xml:space="preserve">כנ"ל </t>
    </r>
    <r>
      <rPr>
        <sz val="11"/>
        <color theme="1"/>
        <rFont val="Arial"/>
        <family val="2"/>
      </rPr>
      <t>– אך מעומק 100 עד 180 מטר</t>
    </r>
  </si>
  <si>
    <t>3.1.19</t>
  </si>
  <si>
    <r>
      <t>בדיקת קרוסהול על ידי קבלן משנה</t>
    </r>
    <r>
      <rPr>
        <sz val="11"/>
        <color theme="1"/>
        <rFont val="Arial"/>
        <family val="2"/>
      </rPr>
      <t xml:space="preserve"> – משותפת לצמד קידוחים, לפי התקן , לעומק 100 מטר, כולל בין השאר אספקת ופינוי הציוד הצוות והחומרים, ההתארגנות של קבלן המשנה ועבודתו וכולל  עבוד וניתוח הנתונים ודיווח הממצאים</t>
    </r>
  </si>
  <si>
    <r>
      <t>בדיקת דאון דה הול על ידי קבלן משנה</t>
    </r>
    <r>
      <rPr>
        <sz val="11"/>
        <color theme="1"/>
        <rFont val="Arial"/>
        <family val="2"/>
      </rPr>
      <t>– בשלושה קידוחים נפרדים לפי התקן לעומק 100 מטר, כולל בין השאר אספקת ופינוי הציוד, הצוות והחומרים, ההתארגנות של קבלן המשנה ועבודתו וכולל עבוד וניתוח הנתונים ודיווח הממצאים</t>
    </r>
  </si>
  <si>
    <r>
      <t>בדיקת דאון דה הול כנ"ל</t>
    </r>
    <r>
      <rPr>
        <sz val="11"/>
        <color theme="1"/>
        <rFont val="Arial"/>
        <family val="2"/>
      </rPr>
      <t xml:space="preserve"> – אך לעומק 180 מטר</t>
    </r>
  </si>
  <si>
    <t xml:space="preserve">מבנה 1 - כללי </t>
  </si>
  <si>
    <t>0.1.1</t>
  </si>
  <si>
    <r>
      <t>התארגנות ושינוע - כלל עלויות והוצאות הקבלן לשם התארגנות לביצוע הפרויקט, לרבות, שינוע ציוד, חומרים, כוח אדם (מהארץ ומחו"ל, לרבות קבלני משנה) וכיוצ"ב אל אתרי העבודה ופינויים בסיום ביצוע העבודות, לרבות השבת אתרי העבודה לקדמותם (</t>
    </r>
    <r>
      <rPr>
        <b/>
        <sz val="11"/>
        <color theme="1"/>
        <rFont val="Arial"/>
        <family val="2"/>
      </rPr>
      <t>הצעת המחיר ליחידה זו לא תעלה על סכום של 175,000 ש"ח בתוספת מע"מ</t>
    </r>
    <r>
      <rPr>
        <sz val="11"/>
        <color theme="1"/>
        <rFont val="Arial"/>
        <family val="2"/>
      </rPr>
      <t>).</t>
    </r>
  </si>
  <si>
    <t xml:space="preserve">מבנה 3 - כתב כמויות  לקידוחי ניסיון ובורות ניסיון, תכן מבנה כביש. </t>
  </si>
  <si>
    <t>3.1.1</t>
  </si>
  <si>
    <t xml:space="preserve">מבנה 2 – כתב כמויות לקידוחי ניסיון ובורות ניסיון, ביסוס מבנים. </t>
  </si>
  <si>
    <t>מבנה 4 - כתב כמויות לבדיקות מעבדה, בדיקות גיאופיזיות וגיאוטכניות.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</si>
</sst>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9" x14ac:knownFonts="1">
    <font>
      <sz val="11"/>
      <color theme="1"/>
      <name val="Arial"/>
      <family val="2"/>
      <charset val="177"/>
      <scheme val="minor"/>
    </font>
    <font>
      <sz val="11"/>
      <color theme="1"/>
      <name val="Arial"/>
      <family val="2"/>
      <scheme val="minor"/>
    </font>
    <font>
      <b/>
      <sz val="11"/>
      <color theme="1"/>
      <name val="Arial"/>
      <family val="2"/>
      <scheme val="minor"/>
    </font>
    <font>
      <sz val="11"/>
      <color theme="1"/>
      <name val="Arial"/>
      <family val="2"/>
    </font>
    <font>
      <b/>
      <sz val="11"/>
      <color theme="1"/>
      <name val="Arial"/>
      <family val="2"/>
    </font>
    <font>
      <sz val="11"/>
      <color theme="1"/>
      <name val="Arial"/>
      <family val="2"/>
      <charset val="177"/>
      <scheme val="minor"/>
    </font>
    <font>
      <b/>
      <sz val="14"/>
      <color theme="1"/>
      <name val="Arial"/>
      <family val="2"/>
      <scheme val="minor"/>
    </font>
    <font>
      <u/>
      <sz val="11"/>
      <color theme="1"/>
      <name val="Arial"/>
      <family val="2"/>
    </font>
    <font>
      <sz val="9"/>
      <color theme="1"/>
      <name val="Arial"/>
      <family val="2"/>
    </font>
  </fonts>
  <fills count="3">
    <fill>
      <patternFill patternType="none"/>
    </fill>
    <fill>
      <patternFill patternType="gray125"/>
    </fill>
    <fill>
      <patternFill patternType="solid">
        <fgColor rgb="FFF2F2F2"/>
        <bgColor indexed="64"/>
      </patternFill>
    </fill>
  </fills>
  <borders count="42">
    <border>
      <left/>
      <right/>
      <top/>
      <bottom/>
      <diagonal/>
    </border>
    <border>
      <left style="medium">
        <color indexed="64"/>
      </left>
      <right/>
      <top/>
      <bottom style="medium">
        <color indexed="64"/>
      </bottom>
      <diagonal/>
    </border>
    <border>
      <left style="double">
        <color indexed="64"/>
      </left>
      <right/>
      <top/>
      <bottom style="medium">
        <color indexed="64"/>
      </bottom>
      <diagonal/>
    </border>
    <border>
      <left style="medium">
        <color indexed="64"/>
      </left>
      <right/>
      <top/>
      <bottom style="double">
        <color indexed="64"/>
      </bottom>
      <diagonal/>
    </border>
    <border>
      <left style="double">
        <color indexed="64"/>
      </left>
      <right/>
      <top/>
      <bottom style="double">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double">
        <color indexed="64"/>
      </right>
      <top style="double">
        <color indexed="64"/>
      </top>
      <bottom/>
      <diagonal/>
    </border>
    <border>
      <left style="medium">
        <color indexed="64"/>
      </left>
      <right/>
      <top style="double">
        <color indexed="64"/>
      </top>
      <bottom/>
      <diagonal/>
    </border>
    <border>
      <left style="double">
        <color indexed="64"/>
      </left>
      <right/>
      <top style="double">
        <color indexed="64"/>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double">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bottom style="thin">
        <color indexed="64"/>
      </bottom>
      <diagonal/>
    </border>
    <border>
      <left style="thick">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ck">
        <color indexed="64"/>
      </left>
      <right style="thin">
        <color indexed="64"/>
      </right>
      <top/>
      <bottom style="thin">
        <color indexed="64"/>
      </bottom>
      <diagonal/>
    </border>
  </borders>
  <cellStyleXfs count="2">
    <xf numFmtId="0" fontId="0" fillId="0" borderId="0"/>
    <xf numFmtId="43" fontId="5" fillId="0" borderId="0" applyFont="0" applyFill="0" applyBorder="0" applyAlignment="0" applyProtection="0"/>
  </cellStyleXfs>
  <cellXfs count="76">
    <xf numFmtId="0" fontId="0" fillId="0" borderId="0" xfId="0"/>
    <xf numFmtId="0" fontId="3" fillId="0" borderId="1" xfId="0" applyFont="1" applyBorder="1" applyAlignment="1">
      <alignment horizontal="right" vertical="center" wrapText="1" readingOrder="2"/>
    </xf>
    <xf numFmtId="0" fontId="3" fillId="0" borderId="1" xfId="0" applyFont="1" applyBorder="1" applyAlignment="1">
      <alignment horizontal="center" vertical="center" wrapText="1" readingOrder="2"/>
    </xf>
    <xf numFmtId="0" fontId="3" fillId="0" borderId="2" xfId="0" applyFont="1" applyBorder="1" applyAlignment="1">
      <alignment horizontal="center" vertical="center" wrapText="1" readingOrder="2"/>
    </xf>
    <xf numFmtId="0" fontId="3" fillId="0" borderId="3" xfId="0" applyFont="1" applyBorder="1" applyAlignment="1">
      <alignment horizontal="right" vertical="center" wrapText="1" readingOrder="2"/>
    </xf>
    <xf numFmtId="0" fontId="3" fillId="0" borderId="3" xfId="0" applyFont="1" applyBorder="1" applyAlignment="1">
      <alignment horizontal="center" vertical="center" wrapText="1" readingOrder="2"/>
    </xf>
    <xf numFmtId="0" fontId="3" fillId="0" borderId="4" xfId="0" applyFont="1" applyBorder="1" applyAlignment="1">
      <alignment horizontal="center" vertical="center" wrapText="1" readingOrder="2"/>
    </xf>
    <xf numFmtId="0" fontId="1" fillId="0" borderId="0" xfId="0" applyFont="1" applyAlignment="1">
      <alignment horizontal="justify" vertical="center" readingOrder="2"/>
    </xf>
    <xf numFmtId="0" fontId="2" fillId="0" borderId="0" xfId="0" applyFont="1" applyAlignment="1">
      <alignment horizontal="right" vertical="center" readingOrder="2"/>
    </xf>
    <xf numFmtId="0" fontId="3" fillId="0" borderId="1" xfId="0" applyFont="1" applyBorder="1" applyAlignment="1">
      <alignment horizontal="justify" vertical="center" wrapText="1" readingOrder="2"/>
    </xf>
    <xf numFmtId="0" fontId="3" fillId="0" borderId="1" xfId="0" applyFont="1" applyBorder="1" applyAlignment="1">
      <alignment horizontal="center" vertical="center" wrapText="1" readingOrder="1"/>
    </xf>
    <xf numFmtId="0" fontId="3" fillId="0" borderId="1" xfId="0" applyFont="1" applyBorder="1" applyAlignment="1">
      <alignment horizontal="right" vertical="center" wrapText="1" readingOrder="1"/>
    </xf>
    <xf numFmtId="0" fontId="2" fillId="0" borderId="0" xfId="0" applyFont="1"/>
    <xf numFmtId="0" fontId="6" fillId="0" borderId="1" xfId="0" applyFont="1" applyBorder="1"/>
    <xf numFmtId="0" fontId="6" fillId="0" borderId="5" xfId="0" applyFont="1" applyBorder="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164" fontId="6" fillId="0" borderId="10" xfId="1" applyNumberFormat="1" applyFont="1" applyBorder="1"/>
    <xf numFmtId="164" fontId="6" fillId="0" borderId="11" xfId="1" applyNumberFormat="1" applyFont="1" applyBorder="1"/>
    <xf numFmtId="164" fontId="6" fillId="0" borderId="12" xfId="1" applyNumberFormat="1" applyFont="1" applyBorder="1"/>
    <xf numFmtId="0" fontId="4" fillId="0" borderId="0" xfId="0" applyFont="1" applyFill="1" applyBorder="1" applyAlignment="1">
      <alignment horizontal="center" vertical="center" wrapText="1" readingOrder="2"/>
    </xf>
    <xf numFmtId="0" fontId="7" fillId="0" borderId="1" xfId="0" applyFont="1" applyBorder="1" applyAlignment="1">
      <alignment horizontal="justify" vertical="center" wrapText="1" readingOrder="2"/>
    </xf>
    <xf numFmtId="0" fontId="3" fillId="0" borderId="16" xfId="0" applyFont="1" applyBorder="1" applyAlignment="1">
      <alignment horizontal="center" vertical="center" wrapText="1" readingOrder="2"/>
    </xf>
    <xf numFmtId="0" fontId="7" fillId="0" borderId="17" xfId="0" applyFont="1" applyBorder="1" applyAlignment="1">
      <alignment horizontal="justify" vertical="center" wrapText="1" readingOrder="2"/>
    </xf>
    <xf numFmtId="0" fontId="3" fillId="0" borderId="17" xfId="0" applyFont="1" applyBorder="1" applyAlignment="1">
      <alignment horizontal="justify" vertical="center" wrapText="1" readingOrder="2"/>
    </xf>
    <xf numFmtId="3" fontId="8" fillId="0" borderId="19" xfId="0" applyNumberFormat="1" applyFont="1" applyBorder="1" applyAlignment="1">
      <alignment horizontal="center" vertical="center" wrapText="1" readingOrder="2"/>
    </xf>
    <xf numFmtId="0" fontId="4" fillId="2" borderId="20" xfId="0" applyFont="1" applyFill="1" applyBorder="1" applyAlignment="1">
      <alignment horizontal="center" vertical="center" wrapText="1" readingOrder="2"/>
    </xf>
    <xf numFmtId="0" fontId="4" fillId="2" borderId="21" xfId="0" applyFont="1" applyFill="1" applyBorder="1" applyAlignment="1">
      <alignment horizontal="center" vertical="center" wrapText="1" readingOrder="2"/>
    </xf>
    <xf numFmtId="0" fontId="4" fillId="2" borderId="22" xfId="0" applyFont="1" applyFill="1" applyBorder="1" applyAlignment="1">
      <alignment horizontal="center" vertical="center" wrapText="1" readingOrder="2"/>
    </xf>
    <xf numFmtId="0" fontId="3" fillId="0" borderId="17" xfId="0" applyFont="1" applyBorder="1" applyAlignment="1">
      <alignment horizontal="right" vertical="center" wrapText="1" readingOrder="2"/>
    </xf>
    <xf numFmtId="0" fontId="3" fillId="0" borderId="17" xfId="0" applyFont="1" applyBorder="1" applyAlignment="1">
      <alignment horizontal="center" vertical="center" wrapText="1" readingOrder="2"/>
    </xf>
    <xf numFmtId="0" fontId="3" fillId="0" borderId="23" xfId="0" applyFont="1" applyBorder="1" applyAlignment="1">
      <alignment horizontal="center" vertical="center" wrapText="1" readingOrder="2"/>
    </xf>
    <xf numFmtId="0" fontId="3" fillId="0" borderId="24" xfId="0" applyFont="1" applyBorder="1" applyAlignment="1">
      <alignment horizontal="center" vertical="center" wrapText="1" readingOrder="2"/>
    </xf>
    <xf numFmtId="0" fontId="4" fillId="0" borderId="26" xfId="0" applyFont="1" applyBorder="1" applyAlignment="1">
      <alignment horizontal="center" vertical="center" wrapText="1" readingOrder="2"/>
    </xf>
    <xf numFmtId="0" fontId="3" fillId="0" borderId="28" xfId="0" applyFont="1" applyBorder="1" applyAlignment="1">
      <alignment horizontal="center" vertical="center" wrapText="1" readingOrder="2"/>
    </xf>
    <xf numFmtId="0" fontId="4" fillId="2" borderId="29" xfId="0" applyFont="1" applyFill="1" applyBorder="1" applyAlignment="1">
      <alignment horizontal="center" vertical="center" wrapText="1" readingOrder="2"/>
    </xf>
    <xf numFmtId="0" fontId="4" fillId="2" borderId="30" xfId="0" applyFont="1" applyFill="1" applyBorder="1" applyAlignment="1">
      <alignment horizontal="center" vertical="center" wrapText="1" readingOrder="2"/>
    </xf>
    <xf numFmtId="0" fontId="4" fillId="2" borderId="31" xfId="0" applyFont="1" applyFill="1" applyBorder="1" applyAlignment="1">
      <alignment horizontal="center" vertical="center" wrapText="1" readingOrder="2"/>
    </xf>
    <xf numFmtId="0" fontId="4" fillId="2" borderId="26" xfId="0" applyFont="1" applyFill="1" applyBorder="1" applyAlignment="1">
      <alignment horizontal="center" vertical="center" wrapText="1" readingOrder="2"/>
    </xf>
    <xf numFmtId="0" fontId="3" fillId="0" borderId="32" xfId="0" applyFont="1" applyBorder="1" applyAlignment="1">
      <alignment horizontal="center" vertical="center" wrapText="1" readingOrder="2"/>
    </xf>
    <xf numFmtId="0" fontId="3" fillId="0" borderId="33" xfId="0" applyFont="1" applyBorder="1" applyAlignment="1">
      <alignment horizontal="center" vertical="center" wrapText="1" readingOrder="2"/>
    </xf>
    <xf numFmtId="0" fontId="3" fillId="0" borderId="34" xfId="0" applyFont="1" applyBorder="1" applyAlignment="1">
      <alignment horizontal="center" vertical="center" wrapText="1" readingOrder="2"/>
    </xf>
    <xf numFmtId="0" fontId="1" fillId="0" borderId="27" xfId="0" applyFont="1" applyBorder="1" applyAlignment="1">
      <alignment horizontal="justify" vertical="center" readingOrder="2"/>
    </xf>
    <xf numFmtId="0" fontId="0" fillId="0" borderId="35" xfId="0" applyBorder="1"/>
    <xf numFmtId="0" fontId="4" fillId="0" borderId="28" xfId="0" applyFont="1" applyBorder="1" applyAlignment="1">
      <alignment horizontal="center" vertical="center" wrapText="1" readingOrder="2"/>
    </xf>
    <xf numFmtId="0" fontId="3" fillId="0" borderId="38" xfId="0" applyFont="1" applyBorder="1" applyAlignment="1">
      <alignment horizontal="center" vertical="center" wrapText="1" readingOrder="2"/>
    </xf>
    <xf numFmtId="0" fontId="3" fillId="0" borderId="36" xfId="0" applyFont="1" applyBorder="1" applyAlignment="1">
      <alignment horizontal="justify" vertical="center" wrapText="1" readingOrder="2"/>
    </xf>
    <xf numFmtId="0" fontId="3" fillId="0" borderId="36" xfId="0" applyFont="1" applyBorder="1" applyAlignment="1">
      <alignment horizontal="center" vertical="center" wrapText="1" readingOrder="2"/>
    </xf>
    <xf numFmtId="0" fontId="3" fillId="0" borderId="36" xfId="0" applyFont="1" applyBorder="1" applyAlignment="1">
      <alignment horizontal="center" vertical="center" wrapText="1" readingOrder="1"/>
    </xf>
    <xf numFmtId="0" fontId="4" fillId="0" borderId="15" xfId="0" applyFont="1" applyBorder="1" applyAlignment="1">
      <alignment horizontal="center" vertical="center" wrapText="1" readingOrder="2"/>
    </xf>
    <xf numFmtId="3" fontId="8" fillId="0" borderId="39" xfId="0" applyNumberFormat="1" applyFont="1" applyBorder="1" applyAlignment="1">
      <alignment horizontal="center" vertical="center" wrapText="1" readingOrder="2"/>
    </xf>
    <xf numFmtId="0" fontId="7" fillId="0" borderId="36" xfId="0" applyFont="1" applyBorder="1" applyAlignment="1">
      <alignment horizontal="justify" vertical="center" wrapText="1" readingOrder="2"/>
    </xf>
    <xf numFmtId="3" fontId="8" fillId="0" borderId="41" xfId="0" applyNumberFormat="1" applyFont="1" applyBorder="1" applyAlignment="1">
      <alignment horizontal="center" vertical="center" wrapText="1" readingOrder="2"/>
    </xf>
    <xf numFmtId="0" fontId="4" fillId="2" borderId="21" xfId="0" applyFont="1" applyFill="1" applyBorder="1" applyAlignment="1" applyProtection="1">
      <alignment horizontal="center" vertical="center" wrapText="1" readingOrder="2"/>
      <protection locked="0"/>
    </xf>
    <xf numFmtId="0" fontId="3" fillId="0" borderId="17" xfId="0" applyFont="1" applyBorder="1" applyAlignment="1" applyProtection="1">
      <alignment horizontal="center" vertical="center" wrapText="1" readingOrder="2"/>
      <protection locked="0"/>
    </xf>
    <xf numFmtId="0" fontId="4" fillId="0" borderId="25" xfId="0" applyFont="1" applyBorder="1" applyAlignment="1" applyProtection="1">
      <alignment horizontal="center" vertical="center" wrapText="1" readingOrder="2"/>
      <protection locked="0"/>
    </xf>
    <xf numFmtId="0" fontId="3" fillId="0" borderId="27" xfId="0" applyFont="1" applyBorder="1" applyAlignment="1" applyProtection="1">
      <alignment horizontal="center" vertical="center" wrapText="1" readingOrder="2"/>
      <protection locked="0"/>
    </xf>
    <xf numFmtId="0" fontId="0" fillId="0" borderId="0" xfId="0" applyProtection="1">
      <protection locked="0"/>
    </xf>
    <xf numFmtId="0" fontId="4" fillId="2" borderId="30" xfId="0" applyFont="1" applyFill="1" applyBorder="1" applyAlignment="1" applyProtection="1">
      <alignment horizontal="center" vertical="center" wrapText="1" readingOrder="2"/>
      <protection locked="0"/>
    </xf>
    <xf numFmtId="0" fontId="3" fillId="0" borderId="1" xfId="0" applyFont="1" applyBorder="1" applyAlignment="1" applyProtection="1">
      <alignment horizontal="center" vertical="center" wrapText="1" readingOrder="2"/>
      <protection locked="0"/>
    </xf>
    <xf numFmtId="0" fontId="4" fillId="0" borderId="36" xfId="0" applyFont="1" applyBorder="1" applyAlignment="1" applyProtection="1">
      <alignment horizontal="center" vertical="center" wrapText="1" readingOrder="2"/>
      <protection locked="0"/>
    </xf>
    <xf numFmtId="0" fontId="3" fillId="0" borderId="37" xfId="0" applyFont="1" applyBorder="1" applyAlignment="1" applyProtection="1">
      <alignment horizontal="center" vertical="center" wrapText="1" readingOrder="2"/>
      <protection locked="0"/>
    </xf>
    <xf numFmtId="0" fontId="2" fillId="0" borderId="0" xfId="0" applyFont="1" applyProtection="1">
      <protection locked="0"/>
    </xf>
    <xf numFmtId="0" fontId="3" fillId="0" borderId="1" xfId="0" applyFont="1" applyBorder="1" applyAlignment="1" applyProtection="1">
      <alignment horizontal="center" vertical="center" wrapText="1" readingOrder="1"/>
      <protection locked="0"/>
    </xf>
    <xf numFmtId="0" fontId="3" fillId="0" borderId="1" xfId="0" applyFont="1" applyFill="1" applyBorder="1" applyAlignment="1" applyProtection="1">
      <alignment horizontal="center" vertical="center" wrapText="1" readingOrder="1"/>
      <protection locked="0"/>
    </xf>
    <xf numFmtId="0" fontId="3" fillId="0" borderId="36" xfId="0" applyFont="1" applyBorder="1" applyAlignment="1" applyProtection="1">
      <alignment horizontal="center" vertical="center" wrapText="1" readingOrder="1"/>
      <protection locked="0"/>
    </xf>
    <xf numFmtId="0" fontId="4" fillId="0" borderId="1" xfId="0" applyFont="1" applyBorder="1" applyAlignment="1" applyProtection="1">
      <alignment horizontal="center" vertical="center" wrapText="1" readingOrder="2"/>
      <protection locked="0"/>
    </xf>
    <xf numFmtId="3" fontId="8" fillId="0" borderId="18" xfId="0" applyNumberFormat="1" applyFont="1" applyBorder="1" applyAlignment="1" applyProtection="1">
      <alignment horizontal="center" vertical="center" wrapText="1" readingOrder="2"/>
      <protection locked="0"/>
    </xf>
    <xf numFmtId="3" fontId="8" fillId="0" borderId="13" xfId="0" applyNumberFormat="1" applyFont="1" applyBorder="1" applyAlignment="1" applyProtection="1">
      <alignment horizontal="center" vertical="center" wrapText="1" readingOrder="2"/>
      <protection locked="0"/>
    </xf>
    <xf numFmtId="3" fontId="8" fillId="0" borderId="14" xfId="0" applyNumberFormat="1" applyFont="1" applyBorder="1" applyAlignment="1" applyProtection="1">
      <alignment horizontal="center" vertical="center" wrapText="1" readingOrder="2"/>
      <protection locked="0"/>
    </xf>
    <xf numFmtId="0" fontId="8" fillId="0" borderId="13" xfId="0" applyFont="1" applyBorder="1" applyAlignment="1" applyProtection="1">
      <alignment horizontal="center" vertical="center" wrapText="1" readingOrder="2"/>
      <protection locked="0"/>
    </xf>
    <xf numFmtId="0" fontId="8" fillId="0" borderId="14" xfId="0" applyFont="1" applyBorder="1" applyAlignment="1" applyProtection="1">
      <alignment horizontal="center" vertical="center" wrapText="1" readingOrder="2"/>
      <protection locked="0"/>
    </xf>
    <xf numFmtId="3" fontId="8" fillId="0" borderId="40" xfId="0" applyNumberFormat="1" applyFont="1" applyBorder="1" applyAlignment="1" applyProtection="1">
      <alignment horizontal="center" vertical="center" wrapText="1" readingOrder="2"/>
      <protection locked="0"/>
    </xf>
    <xf numFmtId="3" fontId="4" fillId="0" borderId="0" xfId="0" applyNumberFormat="1" applyFont="1" applyFill="1" applyBorder="1" applyAlignment="1">
      <alignment horizontal="center" vertical="center" wrapText="1" readingOrder="2"/>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rightToLeft="1" tabSelected="1" zoomScaleNormal="100" workbookViewId="0">
      <selection activeCell="E24" sqref="E24"/>
    </sheetView>
  </sheetViews>
  <sheetFormatPr defaultRowHeight="14.25" x14ac:dyDescent="0.2"/>
  <cols>
    <col min="2" max="2" width="25.875" customWidth="1"/>
    <col min="6" max="6" width="16.75" bestFit="1" customWidth="1"/>
  </cols>
  <sheetData>
    <row r="1" spans="1:6" ht="15.75" thickBot="1" x14ac:dyDescent="0.25">
      <c r="A1" s="8" t="s">
        <v>102</v>
      </c>
    </row>
    <row r="2" spans="1:6" ht="30.75" thickTop="1" x14ac:dyDescent="0.2">
      <c r="A2" s="28" t="s">
        <v>0</v>
      </c>
      <c r="B2" s="29" t="s">
        <v>1</v>
      </c>
      <c r="C2" s="29" t="s">
        <v>2</v>
      </c>
      <c r="D2" s="30" t="s">
        <v>3</v>
      </c>
      <c r="E2" s="55" t="s">
        <v>19</v>
      </c>
      <c r="F2" s="30" t="s">
        <v>20</v>
      </c>
    </row>
    <row r="3" spans="1:6" ht="159" x14ac:dyDescent="0.2">
      <c r="A3" s="24" t="s">
        <v>103</v>
      </c>
      <c r="B3" s="31" t="s">
        <v>104</v>
      </c>
      <c r="C3" s="32" t="s">
        <v>5</v>
      </c>
      <c r="D3" s="33">
        <v>1</v>
      </c>
      <c r="E3" s="56"/>
      <c r="F3" s="34">
        <f>E3*D3</f>
        <v>0</v>
      </c>
    </row>
    <row r="4" spans="1:6" ht="15.75" thickBot="1" x14ac:dyDescent="0.25">
      <c r="A4" s="7"/>
      <c r="E4" s="57" t="s">
        <v>20</v>
      </c>
      <c r="F4" s="35">
        <f>SUM(F3:F3)</f>
        <v>0</v>
      </c>
    </row>
    <row r="5" spans="1:6" ht="14.1" x14ac:dyDescent="0.3">
      <c r="E5" s="58"/>
      <c r="F5" s="36"/>
    </row>
    <row r="6" spans="1:6" x14ac:dyDescent="0.2">
      <c r="E6" s="59"/>
    </row>
    <row r="7" spans="1:6" x14ac:dyDescent="0.2">
      <c r="E7" s="59"/>
    </row>
    <row r="8" spans="1:6" x14ac:dyDescent="0.2">
      <c r="E8" s="59"/>
    </row>
    <row r="9" spans="1:6" ht="15" x14ac:dyDescent="0.2">
      <c r="A9" s="8" t="s">
        <v>107</v>
      </c>
      <c r="E9" s="59"/>
    </row>
    <row r="10" spans="1:6" ht="30.75" thickBot="1" x14ac:dyDescent="0.25">
      <c r="A10" s="37" t="s">
        <v>0</v>
      </c>
      <c r="B10" s="38" t="s">
        <v>1</v>
      </c>
      <c r="C10" s="38" t="s">
        <v>2</v>
      </c>
      <c r="D10" s="39" t="s">
        <v>3</v>
      </c>
      <c r="E10" s="60" t="s">
        <v>19</v>
      </c>
      <c r="F10" s="40" t="s">
        <v>20</v>
      </c>
    </row>
    <row r="11" spans="1:6" ht="15" thickBot="1" x14ac:dyDescent="0.25">
      <c r="A11" s="41" t="s">
        <v>4</v>
      </c>
      <c r="B11" s="1" t="s">
        <v>7</v>
      </c>
      <c r="C11" s="2" t="s">
        <v>8</v>
      </c>
      <c r="D11" s="3">
        <v>255</v>
      </c>
      <c r="E11" s="61"/>
      <c r="F11" s="42">
        <f>E11*D11</f>
        <v>0</v>
      </c>
    </row>
    <row r="12" spans="1:6" ht="15" thickBot="1" x14ac:dyDescent="0.25">
      <c r="A12" s="41" t="s">
        <v>6</v>
      </c>
      <c r="B12" s="1" t="s">
        <v>10</v>
      </c>
      <c r="C12" s="2" t="s">
        <v>11</v>
      </c>
      <c r="D12" s="3">
        <v>170</v>
      </c>
      <c r="E12" s="61"/>
      <c r="F12" s="42">
        <f t="shared" ref="F12:F16" si="0">E12*D12</f>
        <v>0</v>
      </c>
    </row>
    <row r="13" spans="1:6" ht="15" thickBot="1" x14ac:dyDescent="0.25">
      <c r="A13" s="41" t="s">
        <v>9</v>
      </c>
      <c r="B13" s="1" t="s">
        <v>13</v>
      </c>
      <c r="C13" s="2" t="s">
        <v>11</v>
      </c>
      <c r="D13" s="3">
        <v>15</v>
      </c>
      <c r="E13" s="61"/>
      <c r="F13" s="42">
        <f t="shared" si="0"/>
        <v>0</v>
      </c>
    </row>
    <row r="14" spans="1:6" ht="15" thickBot="1" x14ac:dyDescent="0.25">
      <c r="A14" s="41" t="s">
        <v>12</v>
      </c>
      <c r="B14" s="1" t="s">
        <v>15</v>
      </c>
      <c r="C14" s="2" t="s">
        <v>11</v>
      </c>
      <c r="D14" s="3">
        <v>41</v>
      </c>
      <c r="E14" s="61"/>
      <c r="F14" s="42">
        <f t="shared" si="0"/>
        <v>0</v>
      </c>
    </row>
    <row r="15" spans="1:6" ht="29.25" thickBot="1" x14ac:dyDescent="0.25">
      <c r="A15" s="41" t="s">
        <v>14</v>
      </c>
      <c r="B15" s="1" t="s">
        <v>17</v>
      </c>
      <c r="C15" s="2" t="s">
        <v>11</v>
      </c>
      <c r="D15" s="3">
        <v>3</v>
      </c>
      <c r="E15" s="61"/>
      <c r="F15" s="42">
        <f t="shared" si="0"/>
        <v>0</v>
      </c>
    </row>
    <row r="16" spans="1:6" ht="15" thickBot="1" x14ac:dyDescent="0.25">
      <c r="A16" s="43" t="s">
        <v>16</v>
      </c>
      <c r="B16" s="4" t="s">
        <v>18</v>
      </c>
      <c r="C16" s="5" t="s">
        <v>11</v>
      </c>
      <c r="D16" s="6">
        <v>9</v>
      </c>
      <c r="E16" s="61"/>
      <c r="F16" s="42">
        <f t="shared" si="0"/>
        <v>0</v>
      </c>
    </row>
    <row r="17" spans="1:6" ht="15.75" thickTop="1" x14ac:dyDescent="0.2">
      <c r="A17" s="44"/>
      <c r="B17" s="45"/>
      <c r="C17" s="45"/>
      <c r="D17" s="45"/>
      <c r="E17" s="62" t="s">
        <v>20</v>
      </c>
      <c r="F17" s="46">
        <f>SUM(F11:F16)</f>
        <v>0</v>
      </c>
    </row>
    <row r="18" spans="1:6" ht="14.1" x14ac:dyDescent="0.3">
      <c r="E18" s="63"/>
      <c r="F18" s="34"/>
    </row>
    <row r="19" spans="1:6" x14ac:dyDescent="0.2">
      <c r="E19" s="59"/>
    </row>
    <row r="20" spans="1:6" s="12" customFormat="1" ht="15" x14ac:dyDescent="0.25">
      <c r="A20" s="8" t="s">
        <v>105</v>
      </c>
      <c r="E20" s="64"/>
    </row>
    <row r="21" spans="1:6" ht="30.75" thickBot="1" x14ac:dyDescent="0.25">
      <c r="A21" s="37" t="s">
        <v>0</v>
      </c>
      <c r="B21" s="38" t="s">
        <v>1</v>
      </c>
      <c r="C21" s="38" t="s">
        <v>2</v>
      </c>
      <c r="D21" s="38" t="s">
        <v>3</v>
      </c>
      <c r="E21" s="60" t="s">
        <v>19</v>
      </c>
      <c r="F21" s="40" t="s">
        <v>20</v>
      </c>
    </row>
    <row r="22" spans="1:6" ht="15" thickBot="1" x14ac:dyDescent="0.25">
      <c r="A22" s="41" t="s">
        <v>22</v>
      </c>
      <c r="B22" s="9" t="s">
        <v>23</v>
      </c>
      <c r="C22" s="2" t="s">
        <v>11</v>
      </c>
      <c r="D22" s="10">
        <v>17</v>
      </c>
      <c r="E22" s="65"/>
      <c r="F22" s="42">
        <f t="shared" ref="F22:F38" si="1">E22*D22</f>
        <v>0</v>
      </c>
    </row>
    <row r="23" spans="1:6" ht="15" thickBot="1" x14ac:dyDescent="0.25">
      <c r="A23" s="41" t="s">
        <v>24</v>
      </c>
      <c r="B23" s="9" t="s">
        <v>25</v>
      </c>
      <c r="C23" s="2" t="s">
        <v>11</v>
      </c>
      <c r="D23" s="10">
        <v>34</v>
      </c>
      <c r="E23" s="65"/>
      <c r="F23" s="42">
        <f t="shared" si="1"/>
        <v>0</v>
      </c>
    </row>
    <row r="24" spans="1:6" ht="29.25" thickBot="1" x14ac:dyDescent="0.25">
      <c r="A24" s="41" t="s">
        <v>26</v>
      </c>
      <c r="B24" s="9" t="s">
        <v>27</v>
      </c>
      <c r="C24" s="2" t="s">
        <v>11</v>
      </c>
      <c r="D24" s="10">
        <v>25</v>
      </c>
      <c r="E24" s="65"/>
      <c r="F24" s="42">
        <f t="shared" si="1"/>
        <v>0</v>
      </c>
    </row>
    <row r="25" spans="1:6" ht="29.25" thickBot="1" x14ac:dyDescent="0.25">
      <c r="A25" s="41" t="s">
        <v>28</v>
      </c>
      <c r="B25" s="9" t="s">
        <v>21</v>
      </c>
      <c r="C25" s="2" t="s">
        <v>11</v>
      </c>
      <c r="D25" s="10">
        <v>25</v>
      </c>
      <c r="E25" s="65"/>
      <c r="F25" s="42">
        <f t="shared" si="1"/>
        <v>0</v>
      </c>
    </row>
    <row r="26" spans="1:6" ht="29.25" thickBot="1" x14ac:dyDescent="0.25">
      <c r="A26" s="41" t="s">
        <v>29</v>
      </c>
      <c r="B26" s="9" t="s">
        <v>30</v>
      </c>
      <c r="C26" s="2" t="s">
        <v>11</v>
      </c>
      <c r="D26" s="10">
        <v>41</v>
      </c>
      <c r="E26" s="65"/>
      <c r="F26" s="42">
        <f t="shared" si="1"/>
        <v>0</v>
      </c>
    </row>
    <row r="27" spans="1:6" ht="15" thickBot="1" x14ac:dyDescent="0.25">
      <c r="A27" s="41" t="s">
        <v>31</v>
      </c>
      <c r="B27" s="9" t="s">
        <v>32</v>
      </c>
      <c r="C27" s="2" t="s">
        <v>33</v>
      </c>
      <c r="D27" s="10">
        <v>14</v>
      </c>
      <c r="E27" s="65"/>
      <c r="F27" s="42">
        <f t="shared" si="1"/>
        <v>0</v>
      </c>
    </row>
    <row r="28" spans="1:6" ht="29.25" thickBot="1" x14ac:dyDescent="0.25">
      <c r="A28" s="41" t="s">
        <v>34</v>
      </c>
      <c r="B28" s="9" t="s">
        <v>35</v>
      </c>
      <c r="C28" s="2" t="s">
        <v>11</v>
      </c>
      <c r="D28" s="10">
        <v>1</v>
      </c>
      <c r="E28" s="65"/>
      <c r="F28" s="42">
        <f t="shared" si="1"/>
        <v>0</v>
      </c>
    </row>
    <row r="29" spans="1:6" ht="29.25" thickBot="1" x14ac:dyDescent="0.25">
      <c r="A29" s="41" t="s">
        <v>36</v>
      </c>
      <c r="B29" s="9" t="s">
        <v>37</v>
      </c>
      <c r="C29" s="2" t="s">
        <v>11</v>
      </c>
      <c r="D29" s="10">
        <v>2</v>
      </c>
      <c r="E29" s="65"/>
      <c r="F29" s="42">
        <f t="shared" si="1"/>
        <v>0</v>
      </c>
    </row>
    <row r="30" spans="1:6" ht="29.25" thickBot="1" x14ac:dyDescent="0.25">
      <c r="A30" s="41" t="s">
        <v>38</v>
      </c>
      <c r="B30" s="11" t="s">
        <v>39</v>
      </c>
      <c r="C30" s="2" t="s">
        <v>5</v>
      </c>
      <c r="D30" s="10">
        <v>1</v>
      </c>
      <c r="E30" s="66"/>
      <c r="F30" s="42">
        <f t="shared" si="1"/>
        <v>0</v>
      </c>
    </row>
    <row r="31" spans="1:6" ht="29.25" thickBot="1" x14ac:dyDescent="0.25">
      <c r="A31" s="41" t="s">
        <v>40</v>
      </c>
      <c r="B31" s="11" t="s">
        <v>41</v>
      </c>
      <c r="C31" s="2" t="s">
        <v>42</v>
      </c>
      <c r="D31" s="10">
        <v>89</v>
      </c>
      <c r="E31" s="66"/>
      <c r="F31" s="42">
        <f t="shared" si="1"/>
        <v>0</v>
      </c>
    </row>
    <row r="32" spans="1:6" ht="15" thickBot="1" x14ac:dyDescent="0.25">
      <c r="A32" s="41" t="s">
        <v>43</v>
      </c>
      <c r="B32" s="9" t="s">
        <v>44</v>
      </c>
      <c r="C32" s="2" t="s">
        <v>11</v>
      </c>
      <c r="D32" s="10">
        <v>13</v>
      </c>
      <c r="E32" s="65"/>
      <c r="F32" s="42">
        <f t="shared" si="1"/>
        <v>0</v>
      </c>
    </row>
    <row r="33" spans="1:6" ht="29.25" thickBot="1" x14ac:dyDescent="0.25">
      <c r="A33" s="41" t="s">
        <v>45</v>
      </c>
      <c r="B33" s="9" t="s">
        <v>46</v>
      </c>
      <c r="C33" s="2" t="s">
        <v>5</v>
      </c>
      <c r="D33" s="10">
        <v>17</v>
      </c>
      <c r="E33" s="65"/>
      <c r="F33" s="42">
        <f t="shared" si="1"/>
        <v>0</v>
      </c>
    </row>
    <row r="34" spans="1:6" ht="15" thickBot="1" x14ac:dyDescent="0.25">
      <c r="A34" s="41" t="s">
        <v>47</v>
      </c>
      <c r="B34" s="9" t="s">
        <v>48</v>
      </c>
      <c r="C34" s="2" t="s">
        <v>11</v>
      </c>
      <c r="D34" s="10">
        <v>42</v>
      </c>
      <c r="E34" s="65"/>
      <c r="F34" s="42">
        <f t="shared" si="1"/>
        <v>0</v>
      </c>
    </row>
    <row r="35" spans="1:6" ht="29.25" thickBot="1" x14ac:dyDescent="0.25">
      <c r="A35" s="41" t="s">
        <v>49</v>
      </c>
      <c r="B35" s="9" t="s">
        <v>50</v>
      </c>
      <c r="C35" s="2" t="s">
        <v>11</v>
      </c>
      <c r="D35" s="10">
        <v>40</v>
      </c>
      <c r="E35" s="65"/>
      <c r="F35" s="42">
        <f t="shared" si="1"/>
        <v>0</v>
      </c>
    </row>
    <row r="36" spans="1:6" ht="29.25" thickBot="1" x14ac:dyDescent="0.25">
      <c r="A36" s="41" t="s">
        <v>51</v>
      </c>
      <c r="B36" s="9" t="s">
        <v>52</v>
      </c>
      <c r="C36" s="2" t="s">
        <v>11</v>
      </c>
      <c r="D36" s="10">
        <v>15</v>
      </c>
      <c r="E36" s="65"/>
      <c r="F36" s="42">
        <f t="shared" si="1"/>
        <v>0</v>
      </c>
    </row>
    <row r="37" spans="1:6" ht="29.25" thickBot="1" x14ac:dyDescent="0.25">
      <c r="A37" s="41" t="s">
        <v>53</v>
      </c>
      <c r="B37" s="9" t="s">
        <v>54</v>
      </c>
      <c r="C37" s="2" t="s">
        <v>11</v>
      </c>
      <c r="D37" s="10">
        <v>68</v>
      </c>
      <c r="E37" s="65"/>
      <c r="F37" s="42">
        <f t="shared" si="1"/>
        <v>0</v>
      </c>
    </row>
    <row r="38" spans="1:6" ht="28.5" x14ac:dyDescent="0.2">
      <c r="A38" s="47" t="s">
        <v>55</v>
      </c>
      <c r="B38" s="48" t="s">
        <v>56</v>
      </c>
      <c r="C38" s="49" t="s">
        <v>57</v>
      </c>
      <c r="D38" s="50">
        <v>6</v>
      </c>
      <c r="E38" s="67"/>
      <c r="F38" s="36">
        <f t="shared" si="1"/>
        <v>0</v>
      </c>
    </row>
    <row r="39" spans="1:6" ht="15.75" thickBot="1" x14ac:dyDescent="0.25">
      <c r="A39" s="7"/>
      <c r="E39" s="68" t="s">
        <v>20</v>
      </c>
      <c r="F39" s="51">
        <f>SUM(F22:F38)</f>
        <v>0</v>
      </c>
    </row>
    <row r="40" spans="1:6" x14ac:dyDescent="0.2">
      <c r="E40" s="59"/>
    </row>
    <row r="41" spans="1:6" s="12" customFormat="1" ht="15" customHeight="1" x14ac:dyDescent="0.25">
      <c r="A41" s="12" t="s">
        <v>108</v>
      </c>
      <c r="E41" s="64"/>
      <c r="F41" s="22"/>
    </row>
    <row r="42" spans="1:6" ht="28.5" x14ac:dyDescent="0.2">
      <c r="A42" s="24" t="s">
        <v>106</v>
      </c>
      <c r="B42" s="25" t="s">
        <v>64</v>
      </c>
      <c r="C42" s="26" t="s">
        <v>65</v>
      </c>
      <c r="D42" s="26">
        <v>400</v>
      </c>
      <c r="E42" s="69"/>
      <c r="F42" s="27">
        <f>E42*D42</f>
        <v>0</v>
      </c>
    </row>
    <row r="43" spans="1:6" ht="29.25" thickBot="1" x14ac:dyDescent="0.25">
      <c r="A43" s="41" t="s">
        <v>62</v>
      </c>
      <c r="B43" s="23" t="s">
        <v>67</v>
      </c>
      <c r="C43" s="9" t="s">
        <v>65</v>
      </c>
      <c r="D43" s="9">
        <v>50</v>
      </c>
      <c r="E43" s="70"/>
      <c r="F43" s="52">
        <f t="shared" ref="F43:F60" si="2">E43*D43</f>
        <v>0</v>
      </c>
    </row>
    <row r="44" spans="1:6" ht="29.25" thickBot="1" x14ac:dyDescent="0.25">
      <c r="A44" s="24" t="s">
        <v>63</v>
      </c>
      <c r="B44" s="23" t="s">
        <v>69</v>
      </c>
      <c r="C44" s="9" t="s">
        <v>65</v>
      </c>
      <c r="D44" s="9">
        <v>30</v>
      </c>
      <c r="E44" s="71"/>
      <c r="F44" s="52">
        <f t="shared" si="2"/>
        <v>0</v>
      </c>
    </row>
    <row r="45" spans="1:6" ht="29.25" thickBot="1" x14ac:dyDescent="0.25">
      <c r="A45" s="41" t="s">
        <v>66</v>
      </c>
      <c r="B45" s="23" t="s">
        <v>71</v>
      </c>
      <c r="C45" s="9" t="s">
        <v>72</v>
      </c>
      <c r="D45" s="9">
        <v>30</v>
      </c>
      <c r="E45" s="72"/>
      <c r="F45" s="52">
        <f t="shared" si="2"/>
        <v>0</v>
      </c>
    </row>
    <row r="46" spans="1:6" ht="15" thickBot="1" x14ac:dyDescent="0.25">
      <c r="A46" s="24" t="s">
        <v>68</v>
      </c>
      <c r="B46" s="23" t="s">
        <v>74</v>
      </c>
      <c r="C46" s="9" t="s">
        <v>72</v>
      </c>
      <c r="D46" s="9">
        <v>30</v>
      </c>
      <c r="E46" s="72"/>
      <c r="F46" s="52">
        <f t="shared" si="2"/>
        <v>0</v>
      </c>
    </row>
    <row r="47" spans="1:6" ht="15" thickBot="1" x14ac:dyDescent="0.25">
      <c r="A47" s="41" t="s">
        <v>70</v>
      </c>
      <c r="B47" s="23" t="s">
        <v>76</v>
      </c>
      <c r="C47" s="9" t="s">
        <v>72</v>
      </c>
      <c r="D47" s="9">
        <v>30</v>
      </c>
      <c r="E47" s="72"/>
      <c r="F47" s="52">
        <f t="shared" si="2"/>
        <v>0</v>
      </c>
    </row>
    <row r="48" spans="1:6" ht="15" thickBot="1" x14ac:dyDescent="0.25">
      <c r="A48" s="24" t="s">
        <v>73</v>
      </c>
      <c r="B48" s="23" t="s">
        <v>78</v>
      </c>
      <c r="C48" s="9" t="s">
        <v>72</v>
      </c>
      <c r="D48" s="9">
        <v>30</v>
      </c>
      <c r="E48" s="73"/>
      <c r="F48" s="52">
        <f t="shared" si="2"/>
        <v>0</v>
      </c>
    </row>
    <row r="49" spans="1:6" ht="29.25" thickBot="1" x14ac:dyDescent="0.25">
      <c r="A49" s="41" t="s">
        <v>75</v>
      </c>
      <c r="B49" s="23" t="s">
        <v>80</v>
      </c>
      <c r="C49" s="9" t="s">
        <v>81</v>
      </c>
      <c r="D49" s="9">
        <v>5</v>
      </c>
      <c r="E49" s="72"/>
      <c r="F49" s="52">
        <f t="shared" si="2"/>
        <v>0</v>
      </c>
    </row>
    <row r="50" spans="1:6" ht="15" thickBot="1" x14ac:dyDescent="0.25">
      <c r="A50" s="24" t="s">
        <v>77</v>
      </c>
      <c r="B50" s="23" t="s">
        <v>83</v>
      </c>
      <c r="C50" s="9" t="s">
        <v>81</v>
      </c>
      <c r="D50" s="9">
        <v>5</v>
      </c>
      <c r="E50" s="71"/>
      <c r="F50" s="52">
        <f t="shared" si="2"/>
        <v>0</v>
      </c>
    </row>
    <row r="51" spans="1:6" ht="43.5" thickBot="1" x14ac:dyDescent="0.25">
      <c r="A51" s="41" t="s">
        <v>79</v>
      </c>
      <c r="B51" s="23" t="s">
        <v>85</v>
      </c>
      <c r="C51" s="9" t="s">
        <v>65</v>
      </c>
      <c r="D51" s="9">
        <v>10</v>
      </c>
      <c r="E51" s="70"/>
      <c r="F51" s="52">
        <f t="shared" si="2"/>
        <v>0</v>
      </c>
    </row>
    <row r="52" spans="1:6" ht="15" thickBot="1" x14ac:dyDescent="0.25">
      <c r="A52" s="24" t="s">
        <v>82</v>
      </c>
      <c r="B52" s="23" t="s">
        <v>87</v>
      </c>
      <c r="C52" s="9" t="s">
        <v>65</v>
      </c>
      <c r="D52" s="9">
        <v>10</v>
      </c>
      <c r="E52" s="72"/>
      <c r="F52" s="52">
        <f t="shared" si="2"/>
        <v>0</v>
      </c>
    </row>
    <row r="53" spans="1:6" ht="29.25" thickBot="1" x14ac:dyDescent="0.25">
      <c r="A53" s="41" t="s">
        <v>84</v>
      </c>
      <c r="B53" s="23" t="s">
        <v>89</v>
      </c>
      <c r="C53" s="9" t="s">
        <v>65</v>
      </c>
      <c r="D53" s="9">
        <v>10</v>
      </c>
      <c r="E53" s="72"/>
      <c r="F53" s="52">
        <f t="shared" si="2"/>
        <v>0</v>
      </c>
    </row>
    <row r="54" spans="1:6" ht="29.25" thickBot="1" x14ac:dyDescent="0.25">
      <c r="A54" s="24" t="s">
        <v>86</v>
      </c>
      <c r="B54" s="23" t="s">
        <v>91</v>
      </c>
      <c r="C54" s="9" t="s">
        <v>65</v>
      </c>
      <c r="D54" s="9">
        <v>10</v>
      </c>
      <c r="E54" s="73"/>
      <c r="F54" s="52">
        <f t="shared" si="2"/>
        <v>0</v>
      </c>
    </row>
    <row r="55" spans="1:6" ht="15" thickBot="1" x14ac:dyDescent="0.25">
      <c r="A55" s="41" t="s">
        <v>88</v>
      </c>
      <c r="B55" s="23" t="s">
        <v>93</v>
      </c>
      <c r="C55" s="9" t="s">
        <v>81</v>
      </c>
      <c r="D55" s="9">
        <v>6</v>
      </c>
      <c r="E55" s="73"/>
      <c r="F55" s="52">
        <f t="shared" si="2"/>
        <v>0</v>
      </c>
    </row>
    <row r="56" spans="1:6" ht="29.25" thickBot="1" x14ac:dyDescent="0.25">
      <c r="A56" s="24" t="s">
        <v>90</v>
      </c>
      <c r="B56" s="23" t="s">
        <v>95</v>
      </c>
      <c r="C56" s="9" t="s">
        <v>65</v>
      </c>
      <c r="D56" s="9">
        <v>400</v>
      </c>
      <c r="E56" s="72"/>
      <c r="F56" s="52">
        <f t="shared" si="2"/>
        <v>0</v>
      </c>
    </row>
    <row r="57" spans="1:6" ht="29.25" thickBot="1" x14ac:dyDescent="0.25">
      <c r="A57" s="41" t="s">
        <v>92</v>
      </c>
      <c r="B57" s="23" t="s">
        <v>97</v>
      </c>
      <c r="C57" s="9" t="s">
        <v>65</v>
      </c>
      <c r="D57" s="9">
        <v>80</v>
      </c>
      <c r="E57" s="72"/>
      <c r="F57" s="52">
        <f t="shared" si="2"/>
        <v>0</v>
      </c>
    </row>
    <row r="58" spans="1:6" ht="100.5" thickBot="1" x14ac:dyDescent="0.25">
      <c r="A58" s="24" t="s">
        <v>94</v>
      </c>
      <c r="B58" s="23" t="s">
        <v>99</v>
      </c>
      <c r="C58" s="9" t="s">
        <v>61</v>
      </c>
      <c r="D58" s="9">
        <v>1</v>
      </c>
      <c r="E58" s="70"/>
      <c r="F58" s="52">
        <f>E58*D58</f>
        <v>0</v>
      </c>
    </row>
    <row r="59" spans="1:6" ht="100.5" thickBot="1" x14ac:dyDescent="0.25">
      <c r="A59" s="41" t="s">
        <v>96</v>
      </c>
      <c r="B59" s="23" t="s">
        <v>100</v>
      </c>
      <c r="C59" s="9" t="s">
        <v>61</v>
      </c>
      <c r="D59" s="9">
        <v>2</v>
      </c>
      <c r="E59" s="70"/>
      <c r="F59" s="52">
        <f t="shared" si="2"/>
        <v>0</v>
      </c>
    </row>
    <row r="60" spans="1:6" ht="28.5" x14ac:dyDescent="0.2">
      <c r="A60" s="24" t="s">
        <v>98</v>
      </c>
      <c r="B60" s="53" t="s">
        <v>101</v>
      </c>
      <c r="C60" s="48" t="s">
        <v>65</v>
      </c>
      <c r="D60" s="48">
        <v>1</v>
      </c>
      <c r="E60" s="74"/>
      <c r="F60" s="54">
        <f t="shared" si="2"/>
        <v>0</v>
      </c>
    </row>
    <row r="61" spans="1:6" ht="15" x14ac:dyDescent="0.25">
      <c r="E61" s="12" t="s">
        <v>20</v>
      </c>
      <c r="F61" s="75">
        <f>SUM(F42:F60)</f>
        <v>0</v>
      </c>
    </row>
    <row r="62" spans="1:6" ht="15" x14ac:dyDescent="0.25">
      <c r="E62" s="12"/>
      <c r="F62" s="22"/>
    </row>
    <row r="64" spans="1:6" ht="15" thickBot="1" x14ac:dyDescent="0.25"/>
    <row r="65" spans="1:6" ht="18" x14ac:dyDescent="0.25">
      <c r="A65" s="15"/>
      <c r="B65" s="16" t="s">
        <v>58</v>
      </c>
      <c r="C65" s="16"/>
      <c r="D65" s="16"/>
      <c r="E65" s="16"/>
      <c r="F65" s="19">
        <f>F39+F17+F61+F4</f>
        <v>0</v>
      </c>
    </row>
    <row r="66" spans="1:6" ht="18.75" thickBot="1" x14ac:dyDescent="0.3">
      <c r="A66" s="17"/>
      <c r="B66" s="18" t="s">
        <v>59</v>
      </c>
      <c r="C66" s="18"/>
      <c r="D66" s="18"/>
      <c r="E66" s="18"/>
      <c r="F66" s="20">
        <f>F65*0.18</f>
        <v>0</v>
      </c>
    </row>
    <row r="67" spans="1:6" ht="19.5" thickTop="1" thickBot="1" x14ac:dyDescent="0.3">
      <c r="A67" s="13"/>
      <c r="B67" s="14" t="s">
        <v>60</v>
      </c>
      <c r="C67" s="14"/>
      <c r="D67" s="14"/>
      <c r="E67" s="14"/>
      <c r="F67" s="21">
        <f>SUM(F65:F66)</f>
        <v>0</v>
      </c>
    </row>
  </sheetData>
  <sheetProtection password="EDBE"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2</vt:i4>
      </vt:variant>
    </vt:vector>
  </HeadingPairs>
  <TitlesOfParts>
    <vt:vector size="5" baseType="lpstr">
      <vt:lpstr>Sheet1</vt:lpstr>
      <vt:lpstr>Sheet2</vt:lpstr>
      <vt:lpstr>Sheet3</vt:lpstr>
      <vt:lpstr>Sheet1!_Ref378004728</vt:lpstr>
      <vt:lpstr>Sheet1!_Ref392664836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Israel</dc:creator>
  <cp:lastModifiedBy>Sarah Morali</cp:lastModifiedBy>
  <dcterms:created xsi:type="dcterms:W3CDTF">2014-07-24T12:11:32Z</dcterms:created>
  <dcterms:modified xsi:type="dcterms:W3CDTF">2014-08-28T17:27:41Z</dcterms:modified>
</cp:coreProperties>
</file>